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01\Desktop\PAI2020A\TIC3\"/>
    </mc:Choice>
  </mc:AlternateContent>
  <xr:revisionPtr revIDLastSave="0" documentId="13_ncr:1_{12202382-A86E-48A5-B501-A367E7C3C02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4" i="3"/>
  <c r="F12" i="3"/>
  <c r="F4" i="3" l="1"/>
  <c r="F8" i="3" l="1"/>
  <c r="F10" i="3"/>
  <c r="F6" i="3"/>
  <c r="G15" i="1"/>
  <c r="C28" i="1"/>
  <c r="G20" i="1" l="1"/>
</calcChain>
</file>

<file path=xl/sharedStrings.xml><?xml version="1.0" encoding="utf-8"?>
<sst xmlns="http://schemas.openxmlformats.org/spreadsheetml/2006/main" count="85" uniqueCount="76">
  <si>
    <t> México</t>
  </si>
  <si>
    <t> Argentina</t>
  </si>
  <si>
    <t> Perú</t>
  </si>
  <si>
    <t> Venezuela</t>
  </si>
  <si>
    <t> Chile</t>
  </si>
  <si>
    <t> Guatemala</t>
  </si>
  <si>
    <t> Ecuador</t>
  </si>
  <si>
    <t> Cuba</t>
  </si>
  <si>
    <t> Bolivia</t>
  </si>
  <si>
    <t> República Dominicana</t>
  </si>
  <si>
    <t> Honduras</t>
  </si>
  <si>
    <t> El Salvador</t>
  </si>
  <si>
    <t> Paraguay</t>
  </si>
  <si>
    <t> Nicaragua</t>
  </si>
  <si>
    <t> Costa Rica</t>
  </si>
  <si>
    <t> Puerto Rico</t>
  </si>
  <si>
    <t> Panamá</t>
  </si>
  <si>
    <t> Uruguay</t>
  </si>
  <si>
    <t> Guinea Ecuatorial</t>
  </si>
  <si>
    <t> Belice</t>
  </si>
  <si>
    <t> Sáhara Occidental</t>
  </si>
  <si>
    <t>FUENTE:</t>
  </si>
  <si>
    <t>Total</t>
  </si>
  <si>
    <r>
      <t>En la siguiente tabla se aprecian los países que tienen al </t>
    </r>
    <r>
      <rPr>
        <i/>
        <sz val="16"/>
        <color theme="1"/>
        <rFont val="Arial"/>
        <family val="2"/>
      </rPr>
      <t>español</t>
    </r>
    <r>
      <rPr>
        <sz val="16"/>
        <color theme="1"/>
        <rFont val="Arial"/>
        <family val="2"/>
      </rPr>
      <t> como una de sus lenguas.</t>
    </r>
  </si>
  <si>
    <t>País</t>
  </si>
  <si>
    <t>Cantidad</t>
  </si>
  <si>
    <t>Porcentaje</t>
  </si>
  <si>
    <t>Donde el español es lengua oficial:</t>
  </si>
  <si>
    <t>Donde el español NO es lengua oficial:</t>
  </si>
  <si>
    <t>Total en el mundo:</t>
  </si>
  <si>
    <t>Nuevo México</t>
  </si>
  <si>
    <t>California</t>
  </si>
  <si>
    <t>Texas</t>
  </si>
  <si>
    <t>Arizona</t>
  </si>
  <si>
    <t>Nevada</t>
  </si>
  <si>
    <t>Florida</t>
  </si>
  <si>
    <t>Colorado</t>
  </si>
  <si>
    <t>Nueva York</t>
  </si>
  <si>
    <t>Nueva Jersey</t>
  </si>
  <si>
    <t>Illinois</t>
  </si>
  <si>
    <t>Utah</t>
  </si>
  <si>
    <t>Connecticut</t>
  </si>
  <si>
    <t>Rhode Island</t>
  </si>
  <si>
    <t>Oregón</t>
  </si>
  <si>
    <t>Idaho</t>
  </si>
  <si>
    <t>Washington</t>
  </si>
  <si>
    <t>Kansas</t>
  </si>
  <si>
    <t>DATO 1</t>
  </si>
  <si>
    <t>DATO 2</t>
  </si>
  <si>
    <t>DATO 3</t>
  </si>
  <si>
    <t>DATO 4</t>
  </si>
  <si>
    <t>DATO 5</t>
  </si>
  <si>
    <t>DATO 6</t>
  </si>
  <si>
    <t>DATO 7</t>
  </si>
  <si>
    <t>Respuesta =</t>
  </si>
  <si>
    <t>Las cifras de hispanohablantes en los Estados Unidos en el año 2016</t>
  </si>
  <si>
    <t>Massachussetts</t>
  </si>
  <si>
    <t>Nota: entre estos 18 estados se encuentra el 85,3 % del total de hispanohablantes de todo EE. UU.</t>
  </si>
  <si>
    <t>Colombia</t>
  </si>
  <si>
    <t>España</t>
  </si>
  <si>
    <t>Marruecos</t>
  </si>
  <si>
    <t>Brasil</t>
  </si>
  <si>
    <t>Estados Unidos</t>
  </si>
  <si>
    <t>Italia</t>
  </si>
  <si>
    <t>Filipinas</t>
  </si>
  <si>
    <t>Francia</t>
  </si>
  <si>
    <t>Canadá</t>
  </si>
  <si>
    <t>Israel</t>
  </si>
  <si>
    <t>Andorra</t>
  </si>
  <si>
    <t>Gibraltar</t>
  </si>
  <si>
    <t>https://es.wikipedia.org/wiki/Distribuci%C3%B3n_geogr%C3%A1fica_del_idioma_espa%C3%B1ol</t>
  </si>
  <si>
    <t>Tomado el 20 de julio de 2020</t>
  </si>
  <si>
    <t>Wikipedia. Distribución Geográfica del Idioma Español en 2016.</t>
  </si>
  <si>
    <t>Estado</t>
  </si>
  <si>
    <t>Hispanohablantes</t>
  </si>
  <si>
    <t>Porcentaje del total en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</si>
</sst>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6"/>
      <color theme="1"/>
      <name val="Arial"/>
      <family val="2"/>
    </font>
    <font>
      <sz val="11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6" fillId="0" borderId="1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right"/>
    </xf>
    <xf numFmtId="0" fontId="1" fillId="0" borderId="3" xfId="0" applyFont="1" applyBorder="1"/>
    <xf numFmtId="0" fontId="3" fillId="0" borderId="1" xfId="0" applyFont="1" applyBorder="1" applyAlignment="1">
      <alignment horizontal="center"/>
    </xf>
    <xf numFmtId="10" fontId="0" fillId="0" borderId="0" xfId="0" applyNumberFormat="1"/>
    <xf numFmtId="0" fontId="9" fillId="0" borderId="3" xfId="0" applyFont="1" applyBorder="1"/>
    <xf numFmtId="0" fontId="1" fillId="0" borderId="0" xfId="0" applyFont="1" applyBorder="1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left" wrapText="1"/>
    </xf>
    <xf numFmtId="10" fontId="3" fillId="0" borderId="1" xfId="0" applyNumberFormat="1" applyFont="1" applyBorder="1" applyAlignment="1">
      <alignment vertical="top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center" wrapText="1"/>
    </xf>
    <xf numFmtId="10" fontId="3" fillId="0" borderId="1" xfId="0" applyNumberFormat="1" applyFont="1" applyFill="1" applyBorder="1"/>
    <xf numFmtId="10" fontId="2" fillId="0" borderId="1" xfId="0" applyNumberFormat="1" applyFont="1" applyFill="1" applyBorder="1" applyAlignment="1">
      <alignment horizontal="right" wrapText="1"/>
    </xf>
    <xf numFmtId="3" fontId="0" fillId="0" borderId="0" xfId="0" applyNumberFormat="1"/>
    <xf numFmtId="0" fontId="1" fillId="0" borderId="0" xfId="0" applyFont="1" applyFill="1" applyBorder="1"/>
    <xf numFmtId="3" fontId="2" fillId="0" borderId="3" xfId="0" applyNumberFormat="1" applyFont="1" applyFill="1" applyBorder="1" applyAlignment="1">
      <alignment horizontal="right" wrapText="1"/>
    </xf>
    <xf numFmtId="10" fontId="2" fillId="0" borderId="3" xfId="0" applyNumberFormat="1" applyFont="1" applyFill="1" applyBorder="1" applyAlignment="1">
      <alignment horizontal="right" wrapText="1"/>
    </xf>
    <xf numFmtId="0" fontId="0" fillId="0" borderId="1" xfId="0" applyFont="1" applyBorder="1"/>
    <xf numFmtId="0" fontId="12" fillId="0" borderId="0" xfId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351234</xdr:colOff>
      <xdr:row>4</xdr:row>
      <xdr:rowOff>53578</xdr:rowOff>
    </xdr:from>
    <xdr:to>
      <xdr:col>0</xdr:col>
      <xdr:colOff>541734</xdr:colOff>
      <xdr:row>4</xdr:row>
      <xdr:rowOff>158353</xdr:rowOff>
    </xdr:to>
    <xdr:pic>
      <xdr:nvPicPr>
        <xdr:cNvPr id="1047" name="Imagen 3" descr="Bandera de Méxic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234" y="1395361"/>
          <a:ext cx="190500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6</xdr:row>
      <xdr:rowOff>69057</xdr:rowOff>
    </xdr:from>
    <xdr:to>
      <xdr:col>0</xdr:col>
      <xdr:colOff>541734</xdr:colOff>
      <xdr:row>6</xdr:row>
      <xdr:rowOff>192882</xdr:rowOff>
    </xdr:to>
    <xdr:pic>
      <xdr:nvPicPr>
        <xdr:cNvPr id="1046" name="Imagen 4" descr="Bandera de España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234" y="1802607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341709</xdr:colOff>
      <xdr:row>5</xdr:row>
      <xdr:rowOff>69056</xdr:rowOff>
    </xdr:from>
    <xdr:to>
      <xdr:col>0</xdr:col>
      <xdr:colOff>532209</xdr:colOff>
      <xdr:row>5</xdr:row>
      <xdr:rowOff>192881</xdr:rowOff>
    </xdr:to>
    <xdr:pic>
      <xdr:nvPicPr>
        <xdr:cNvPr id="1045" name="Imagen 5" descr="Bandera de Colombia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1709" y="1574006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7</xdr:row>
      <xdr:rowOff>77390</xdr:rowOff>
    </xdr:from>
    <xdr:to>
      <xdr:col>0</xdr:col>
      <xdr:colOff>541734</xdr:colOff>
      <xdr:row>7</xdr:row>
      <xdr:rowOff>201215</xdr:rowOff>
    </xdr:to>
    <xdr:pic>
      <xdr:nvPicPr>
        <xdr:cNvPr id="1044" name="Imagen 6" descr="Bandera de Argentina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1234" y="2139760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8</xdr:row>
      <xdr:rowOff>65484</xdr:rowOff>
    </xdr:from>
    <xdr:to>
      <xdr:col>0</xdr:col>
      <xdr:colOff>541734</xdr:colOff>
      <xdr:row>8</xdr:row>
      <xdr:rowOff>189309</xdr:rowOff>
    </xdr:to>
    <xdr:pic>
      <xdr:nvPicPr>
        <xdr:cNvPr id="1043" name="Imagen 7" descr="Bandera del Perú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1234" y="2368049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9</xdr:row>
      <xdr:rowOff>47625</xdr:rowOff>
    </xdr:from>
    <xdr:to>
      <xdr:col>0</xdr:col>
      <xdr:colOff>541734</xdr:colOff>
      <xdr:row>9</xdr:row>
      <xdr:rowOff>171450</xdr:rowOff>
    </xdr:to>
    <xdr:pic>
      <xdr:nvPicPr>
        <xdr:cNvPr id="1042" name="Imagen 8" descr="Bandera de Venezuela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234" y="2590386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10</xdr:row>
      <xdr:rowOff>29766</xdr:rowOff>
    </xdr:from>
    <xdr:to>
      <xdr:col>0</xdr:col>
      <xdr:colOff>541734</xdr:colOff>
      <xdr:row>10</xdr:row>
      <xdr:rowOff>153591</xdr:rowOff>
    </xdr:to>
    <xdr:pic>
      <xdr:nvPicPr>
        <xdr:cNvPr id="1041" name="Imagen 9" descr="Bandera de Chile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1234" y="2812723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11</xdr:row>
      <xdr:rowOff>77391</xdr:rowOff>
    </xdr:from>
    <xdr:to>
      <xdr:col>0</xdr:col>
      <xdr:colOff>541734</xdr:colOff>
      <xdr:row>11</xdr:row>
      <xdr:rowOff>201216</xdr:rowOff>
    </xdr:to>
    <xdr:pic>
      <xdr:nvPicPr>
        <xdr:cNvPr id="1040" name="Imagen 10" descr="Bandera de Guatemala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1234" y="3100543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12</xdr:row>
      <xdr:rowOff>41672</xdr:rowOff>
    </xdr:from>
    <xdr:to>
      <xdr:col>0</xdr:col>
      <xdr:colOff>541734</xdr:colOff>
      <xdr:row>12</xdr:row>
      <xdr:rowOff>165497</xdr:rowOff>
    </xdr:to>
    <xdr:pic>
      <xdr:nvPicPr>
        <xdr:cNvPr id="1039" name="Imagen 11" descr="Bandera de Ecuador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1234" y="3305020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13</xdr:row>
      <xdr:rowOff>53578</xdr:rowOff>
    </xdr:from>
    <xdr:to>
      <xdr:col>0</xdr:col>
      <xdr:colOff>541734</xdr:colOff>
      <xdr:row>13</xdr:row>
      <xdr:rowOff>148828</xdr:rowOff>
    </xdr:to>
    <xdr:pic>
      <xdr:nvPicPr>
        <xdr:cNvPr id="1038" name="Imagen 12" descr="Bandera de Cuba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1234" y="3557121"/>
          <a:ext cx="190500" cy="95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14</xdr:row>
      <xdr:rowOff>47625</xdr:rowOff>
    </xdr:from>
    <xdr:to>
      <xdr:col>0</xdr:col>
      <xdr:colOff>541734</xdr:colOff>
      <xdr:row>14</xdr:row>
      <xdr:rowOff>180975</xdr:rowOff>
    </xdr:to>
    <xdr:pic>
      <xdr:nvPicPr>
        <xdr:cNvPr id="1037" name="Imagen 13" descr="Bandera de Bolivia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51234" y="3791364"/>
          <a:ext cx="190500" cy="1333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15</xdr:row>
      <xdr:rowOff>35719</xdr:rowOff>
    </xdr:from>
    <xdr:to>
      <xdr:col>0</xdr:col>
      <xdr:colOff>541734</xdr:colOff>
      <xdr:row>15</xdr:row>
      <xdr:rowOff>159544</xdr:rowOff>
    </xdr:to>
    <xdr:pic>
      <xdr:nvPicPr>
        <xdr:cNvPr id="1036" name="Imagen 14" descr="Bandera de la República Dominicana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51234" y="4019654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16</xdr:row>
      <xdr:rowOff>83344</xdr:rowOff>
    </xdr:from>
    <xdr:to>
      <xdr:col>0</xdr:col>
      <xdr:colOff>541734</xdr:colOff>
      <xdr:row>16</xdr:row>
      <xdr:rowOff>178594</xdr:rowOff>
    </xdr:to>
    <xdr:pic>
      <xdr:nvPicPr>
        <xdr:cNvPr id="1035" name="Imagen 15" descr="Bandera de Honduras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1234" y="4307474"/>
          <a:ext cx="190500" cy="95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17</xdr:row>
      <xdr:rowOff>47625</xdr:rowOff>
    </xdr:from>
    <xdr:to>
      <xdr:col>0</xdr:col>
      <xdr:colOff>541734</xdr:colOff>
      <xdr:row>17</xdr:row>
      <xdr:rowOff>152400</xdr:rowOff>
    </xdr:to>
    <xdr:pic>
      <xdr:nvPicPr>
        <xdr:cNvPr id="1034" name="Imagen 16" descr="Flag of El Salvador.svg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51234" y="4511951"/>
          <a:ext cx="190500" cy="104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18</xdr:row>
      <xdr:rowOff>41672</xdr:rowOff>
    </xdr:from>
    <xdr:to>
      <xdr:col>0</xdr:col>
      <xdr:colOff>541734</xdr:colOff>
      <xdr:row>18</xdr:row>
      <xdr:rowOff>155972</xdr:rowOff>
    </xdr:to>
    <xdr:pic>
      <xdr:nvPicPr>
        <xdr:cNvPr id="1033" name="Imagen 17" descr="Bandera de Paraguay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51234" y="4746194"/>
          <a:ext cx="190500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19</xdr:row>
      <xdr:rowOff>35719</xdr:rowOff>
    </xdr:from>
    <xdr:to>
      <xdr:col>0</xdr:col>
      <xdr:colOff>541734</xdr:colOff>
      <xdr:row>19</xdr:row>
      <xdr:rowOff>150019</xdr:rowOff>
    </xdr:to>
    <xdr:pic>
      <xdr:nvPicPr>
        <xdr:cNvPr id="1032" name="Imagen 18" descr="Flag of Nicaragua.sv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351234" y="4980436"/>
          <a:ext cx="190500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20</xdr:row>
      <xdr:rowOff>23813</xdr:rowOff>
    </xdr:from>
    <xdr:to>
      <xdr:col>0</xdr:col>
      <xdr:colOff>541734</xdr:colOff>
      <xdr:row>20</xdr:row>
      <xdr:rowOff>138113</xdr:rowOff>
    </xdr:to>
    <xdr:pic>
      <xdr:nvPicPr>
        <xdr:cNvPr id="1031" name="Imagen 19" descr="Bandera de Costa Rica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351234" y="5208726"/>
          <a:ext cx="190500" cy="114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21</xdr:row>
      <xdr:rowOff>59531</xdr:rowOff>
    </xdr:from>
    <xdr:to>
      <xdr:col>0</xdr:col>
      <xdr:colOff>541734</xdr:colOff>
      <xdr:row>21</xdr:row>
      <xdr:rowOff>183356</xdr:rowOff>
    </xdr:to>
    <xdr:pic>
      <xdr:nvPicPr>
        <xdr:cNvPr id="1030" name="Imagen 20" descr="Bandera de Puerto Ric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51234" y="5484640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22</xdr:row>
      <xdr:rowOff>77390</xdr:rowOff>
    </xdr:from>
    <xdr:to>
      <xdr:col>0</xdr:col>
      <xdr:colOff>541734</xdr:colOff>
      <xdr:row>22</xdr:row>
      <xdr:rowOff>201215</xdr:rowOff>
    </xdr:to>
    <xdr:pic>
      <xdr:nvPicPr>
        <xdr:cNvPr id="1029" name="Imagen 21" descr="Bandera de Panamá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51234" y="5742694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23</xdr:row>
      <xdr:rowOff>47625</xdr:rowOff>
    </xdr:from>
    <xdr:to>
      <xdr:col>0</xdr:col>
      <xdr:colOff>541734</xdr:colOff>
      <xdr:row>23</xdr:row>
      <xdr:rowOff>171450</xdr:rowOff>
    </xdr:to>
    <xdr:pic>
      <xdr:nvPicPr>
        <xdr:cNvPr id="1028" name="Imagen 22" descr="Bandera de Uruguay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1234" y="5953125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24</xdr:row>
      <xdr:rowOff>65484</xdr:rowOff>
    </xdr:from>
    <xdr:to>
      <xdr:col>0</xdr:col>
      <xdr:colOff>541734</xdr:colOff>
      <xdr:row>24</xdr:row>
      <xdr:rowOff>189309</xdr:rowOff>
    </xdr:to>
    <xdr:pic>
      <xdr:nvPicPr>
        <xdr:cNvPr id="1027" name="Imagen 23" descr="Flag of Equatorial Guinea.sv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51234" y="6211180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25</xdr:row>
      <xdr:rowOff>41671</xdr:rowOff>
    </xdr:from>
    <xdr:to>
      <xdr:col>0</xdr:col>
      <xdr:colOff>541734</xdr:colOff>
      <xdr:row>25</xdr:row>
      <xdr:rowOff>165496</xdr:rowOff>
    </xdr:to>
    <xdr:pic>
      <xdr:nvPicPr>
        <xdr:cNvPr id="1026" name="Imagen 24" descr="Bandera de Belic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51234" y="6427562"/>
          <a:ext cx="190500" cy="123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351234</xdr:colOff>
      <xdr:row>26</xdr:row>
      <xdr:rowOff>95250</xdr:rowOff>
    </xdr:from>
    <xdr:to>
      <xdr:col>0</xdr:col>
      <xdr:colOff>541734</xdr:colOff>
      <xdr:row>26</xdr:row>
      <xdr:rowOff>190500</xdr:rowOff>
    </xdr:to>
    <xdr:pic>
      <xdr:nvPicPr>
        <xdr:cNvPr id="1025" name="Imagen 25" descr="Flag of Western Sahara.sv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51234" y="6721337"/>
          <a:ext cx="190500" cy="95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298173</xdr:colOff>
      <xdr:row>4</xdr:row>
      <xdr:rowOff>66261</xdr:rowOff>
    </xdr:from>
    <xdr:to>
      <xdr:col>4</xdr:col>
      <xdr:colOff>488673</xdr:colOff>
      <xdr:row>4</xdr:row>
      <xdr:rowOff>171036</xdr:rowOff>
    </xdr:to>
    <xdr:pic>
      <xdr:nvPicPr>
        <xdr:cNvPr id="1060" name="Picture 36" descr="Bandera de los Estados Unidos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21086" y="1358348"/>
          <a:ext cx="190500" cy="1047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307698</xdr:colOff>
      <xdr:row>8</xdr:row>
      <xdr:rowOff>82826</xdr:rowOff>
    </xdr:from>
    <xdr:to>
      <xdr:col>4</xdr:col>
      <xdr:colOff>498198</xdr:colOff>
      <xdr:row>8</xdr:row>
      <xdr:rowOff>178076</xdr:rowOff>
    </xdr:to>
    <xdr:pic>
      <xdr:nvPicPr>
        <xdr:cNvPr id="1061" name="Picture 37" descr="Bandera de las Filipinas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727298" y="2273576"/>
          <a:ext cx="190500" cy="95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298173</xdr:colOff>
      <xdr:row>9</xdr:row>
      <xdr:rowOff>61292</xdr:rowOff>
    </xdr:from>
    <xdr:to>
      <xdr:col>4</xdr:col>
      <xdr:colOff>488673</xdr:colOff>
      <xdr:row>9</xdr:row>
      <xdr:rowOff>185117</xdr:rowOff>
    </xdr:to>
    <xdr:pic>
      <xdr:nvPicPr>
        <xdr:cNvPr id="1062" name="Picture 38" descr="Bandera de Francia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17773" y="2480642"/>
          <a:ext cx="190500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307698</xdr:colOff>
      <xdr:row>6</xdr:row>
      <xdr:rowOff>79513</xdr:rowOff>
    </xdr:from>
    <xdr:to>
      <xdr:col>4</xdr:col>
      <xdr:colOff>498198</xdr:colOff>
      <xdr:row>6</xdr:row>
      <xdr:rowOff>212863</xdr:rowOff>
    </xdr:to>
    <xdr:pic>
      <xdr:nvPicPr>
        <xdr:cNvPr id="1063" name="Picture 39" descr="Bandera de Brasil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4727298" y="1813063"/>
          <a:ext cx="190500" cy="1333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298173</xdr:colOff>
      <xdr:row>10</xdr:row>
      <xdr:rowOff>80341</xdr:rowOff>
    </xdr:from>
    <xdr:to>
      <xdr:col>4</xdr:col>
      <xdr:colOff>488673</xdr:colOff>
      <xdr:row>10</xdr:row>
      <xdr:rowOff>175591</xdr:rowOff>
    </xdr:to>
    <xdr:pic>
      <xdr:nvPicPr>
        <xdr:cNvPr id="1064" name="Picture 40" descr="Bandera de Canadá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17773" y="2728291"/>
          <a:ext cx="190500" cy="95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298173</xdr:colOff>
      <xdr:row>5</xdr:row>
      <xdr:rowOff>66261</xdr:rowOff>
    </xdr:from>
    <xdr:to>
      <xdr:col>4</xdr:col>
      <xdr:colOff>488673</xdr:colOff>
      <xdr:row>5</xdr:row>
      <xdr:rowOff>190086</xdr:rowOff>
    </xdr:to>
    <xdr:pic>
      <xdr:nvPicPr>
        <xdr:cNvPr id="1065" name="Picture 41" descr="Bandera de Marruecos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4717773" y="1571211"/>
          <a:ext cx="190500" cy="1238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317223</xdr:colOff>
      <xdr:row>12</xdr:row>
      <xdr:rowOff>69988</xdr:rowOff>
    </xdr:from>
    <xdr:to>
      <xdr:col>4</xdr:col>
      <xdr:colOff>526773</xdr:colOff>
      <xdr:row>12</xdr:row>
      <xdr:rowOff>212863</xdr:rowOff>
    </xdr:to>
    <xdr:pic>
      <xdr:nvPicPr>
        <xdr:cNvPr id="1067" name="Picture 43" descr="Bandera de Andorra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4736823" y="3175138"/>
          <a:ext cx="209550" cy="1428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335031</xdr:colOff>
      <xdr:row>13</xdr:row>
      <xdr:rowOff>122168</xdr:rowOff>
    </xdr:from>
    <xdr:to>
      <xdr:col>4</xdr:col>
      <xdr:colOff>525531</xdr:colOff>
      <xdr:row>13</xdr:row>
      <xdr:rowOff>217418</xdr:rowOff>
    </xdr:to>
    <xdr:pic>
      <xdr:nvPicPr>
        <xdr:cNvPr id="1068" name="Picture 44" descr="Flag of Gibraltar.sv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4754631" y="3455918"/>
          <a:ext cx="190500" cy="95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304800</xdr:colOff>
      <xdr:row>7</xdr:row>
      <xdr:rowOff>38100</xdr:rowOff>
    </xdr:from>
    <xdr:to>
      <xdr:col>4</xdr:col>
      <xdr:colOff>503237</xdr:colOff>
      <xdr:row>7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DBB7D9-C4DE-4FAD-BF6C-062ED9E0D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24400" y="2000250"/>
          <a:ext cx="198437" cy="1428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11</xdr:row>
      <xdr:rowOff>57150</xdr:rowOff>
    </xdr:from>
    <xdr:to>
      <xdr:col>4</xdr:col>
      <xdr:colOff>495274</xdr:colOff>
      <xdr:row>11</xdr:row>
      <xdr:rowOff>200007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0396B50-5750-4CCB-BAAA-F03C64D3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05350" y="2933700"/>
          <a:ext cx="209524" cy="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wikipedia.org/wiki/Distribuci%C3%B3n_geogr%C3%A1fica_del_idioma_espa%C3%B1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sqref="A1:F1"/>
    </sheetView>
  </sheetViews>
  <sheetFormatPr baseColWidth="10" defaultRowHeight="18" x14ac:dyDescent="0.25"/>
  <cols>
    <col min="2" max="2" width="22.7109375" bestFit="1" customWidth="1"/>
    <col min="3" max="3" width="20.7109375" style="2" bestFit="1" customWidth="1"/>
    <col min="6" max="6" width="22.7109375" bestFit="1" customWidth="1"/>
    <col min="7" max="7" width="22.7109375" customWidth="1"/>
    <col min="8" max="8" width="14.28515625" bestFit="1" customWidth="1"/>
  </cols>
  <sheetData>
    <row r="1" spans="1:8" ht="46.5" customHeight="1" x14ac:dyDescent="0.3">
      <c r="A1" s="30" t="s">
        <v>23</v>
      </c>
      <c r="B1" s="30"/>
      <c r="C1" s="30"/>
      <c r="D1" s="30"/>
      <c r="E1" s="30"/>
      <c r="F1" s="30"/>
      <c r="G1" s="16"/>
    </row>
    <row r="3" spans="1:8" x14ac:dyDescent="0.25">
      <c r="B3" s="1" t="s">
        <v>27</v>
      </c>
      <c r="F3" s="1" t="s">
        <v>28</v>
      </c>
      <c r="G3" s="1"/>
    </row>
    <row r="4" spans="1:8" x14ac:dyDescent="0.25">
      <c r="B4" s="10" t="s">
        <v>24</v>
      </c>
      <c r="C4" s="10" t="s">
        <v>25</v>
      </c>
      <c r="F4" s="10" t="s">
        <v>24</v>
      </c>
      <c r="G4" s="10" t="s">
        <v>25</v>
      </c>
      <c r="H4" s="10" t="s">
        <v>26</v>
      </c>
    </row>
    <row r="5" spans="1:8" x14ac:dyDescent="0.25">
      <c r="B5" s="9" t="s">
        <v>0</v>
      </c>
      <c r="C5" s="18">
        <v>123982528</v>
      </c>
      <c r="D5" s="4"/>
      <c r="F5" s="9" t="s">
        <v>62</v>
      </c>
      <c r="G5" s="18">
        <v>57398719</v>
      </c>
      <c r="H5" s="20">
        <v>0.17799999999999999</v>
      </c>
    </row>
    <row r="6" spans="1:8" x14ac:dyDescent="0.25">
      <c r="B6" s="5" t="s">
        <v>58</v>
      </c>
      <c r="C6" s="18">
        <v>49600000</v>
      </c>
      <c r="F6" s="9" t="s">
        <v>60</v>
      </c>
      <c r="G6" s="18">
        <v>7000000</v>
      </c>
      <c r="H6" s="21">
        <v>0.2</v>
      </c>
    </row>
    <row r="7" spans="1:8" x14ac:dyDescent="0.25">
      <c r="B7" s="5" t="s">
        <v>59</v>
      </c>
      <c r="C7" s="18">
        <v>46659302</v>
      </c>
      <c r="F7" s="9" t="s">
        <v>61</v>
      </c>
      <c r="G7" s="18">
        <v>6676000</v>
      </c>
      <c r="H7" s="21">
        <v>3.2000000000000001E-2</v>
      </c>
    </row>
    <row r="8" spans="1:8" x14ac:dyDescent="0.25">
      <c r="B8" s="5" t="s">
        <v>1</v>
      </c>
      <c r="C8" s="18">
        <v>44494502</v>
      </c>
      <c r="F8" s="9" t="s">
        <v>63</v>
      </c>
      <c r="G8" s="18">
        <v>5704863</v>
      </c>
      <c r="H8" s="21">
        <v>0.11</v>
      </c>
    </row>
    <row r="9" spans="1:8" x14ac:dyDescent="0.25">
      <c r="B9" s="5" t="s">
        <v>2</v>
      </c>
      <c r="C9" s="18">
        <v>32162184</v>
      </c>
      <c r="F9" s="9" t="s">
        <v>64</v>
      </c>
      <c r="G9" s="18">
        <v>3180000</v>
      </c>
      <c r="H9" s="21">
        <v>3.0200000000000001E-2</v>
      </c>
    </row>
    <row r="10" spans="1:8" x14ac:dyDescent="0.25">
      <c r="B10" s="5" t="s">
        <v>3</v>
      </c>
      <c r="C10" s="18">
        <v>31828000</v>
      </c>
      <c r="F10" s="9" t="s">
        <v>65</v>
      </c>
      <c r="G10" s="18">
        <v>2000000</v>
      </c>
      <c r="H10" s="21">
        <v>3.1E-2</v>
      </c>
    </row>
    <row r="11" spans="1:8" x14ac:dyDescent="0.25">
      <c r="B11" s="5" t="s">
        <v>4</v>
      </c>
      <c r="C11" s="18">
        <v>17574003</v>
      </c>
      <c r="F11" s="9" t="s">
        <v>66</v>
      </c>
      <c r="G11" s="18">
        <v>909000</v>
      </c>
      <c r="H11" s="21">
        <v>0.03</v>
      </c>
    </row>
    <row r="12" spans="1:8" x14ac:dyDescent="0.25">
      <c r="B12" s="5" t="s">
        <v>5</v>
      </c>
      <c r="C12" s="18">
        <v>17383245</v>
      </c>
      <c r="F12" s="12" t="s">
        <v>67</v>
      </c>
      <c r="G12" s="18">
        <v>200000</v>
      </c>
      <c r="H12" s="21">
        <v>2.0500000000000001E-2</v>
      </c>
    </row>
    <row r="13" spans="1:8" x14ac:dyDescent="0.25">
      <c r="B13" s="5" t="s">
        <v>6</v>
      </c>
      <c r="C13" s="18">
        <v>16755452</v>
      </c>
      <c r="F13" s="26" t="s">
        <v>68</v>
      </c>
      <c r="G13" s="18">
        <v>55287</v>
      </c>
      <c r="H13" s="21">
        <v>0.75249999999999995</v>
      </c>
    </row>
    <row r="14" spans="1:8" x14ac:dyDescent="0.25">
      <c r="B14" s="5" t="s">
        <v>7</v>
      </c>
      <c r="C14" s="18">
        <v>11616004</v>
      </c>
      <c r="F14" s="12" t="s">
        <v>69</v>
      </c>
      <c r="G14" s="24">
        <v>28500</v>
      </c>
      <c r="H14" s="25">
        <v>0.98699999999999999</v>
      </c>
    </row>
    <row r="15" spans="1:8" x14ac:dyDescent="0.25">
      <c r="B15" s="5" t="s">
        <v>8</v>
      </c>
      <c r="C15" s="18">
        <v>11217864</v>
      </c>
      <c r="F15" s="7" t="s">
        <v>22</v>
      </c>
      <c r="G15" s="8">
        <f>SUM(G5:G14)</f>
        <v>83152369</v>
      </c>
    </row>
    <row r="16" spans="1:8" x14ac:dyDescent="0.25">
      <c r="B16" s="5" t="s">
        <v>9</v>
      </c>
      <c r="C16" s="18">
        <v>10766998</v>
      </c>
      <c r="F16" s="13"/>
      <c r="G16" s="13"/>
    </row>
    <row r="17" spans="1:7" x14ac:dyDescent="0.25">
      <c r="B17" s="5" t="s">
        <v>10</v>
      </c>
      <c r="C17" s="18">
        <v>9126229</v>
      </c>
      <c r="F17" s="13"/>
      <c r="G17" s="13"/>
    </row>
    <row r="18" spans="1:7" x14ac:dyDescent="0.25">
      <c r="B18" s="5" t="s">
        <v>11</v>
      </c>
      <c r="C18" s="18">
        <v>7415479</v>
      </c>
      <c r="F18" s="13"/>
      <c r="G18" s="13"/>
    </row>
    <row r="19" spans="1:7" x14ac:dyDescent="0.25">
      <c r="B19" s="5" t="s">
        <v>12</v>
      </c>
      <c r="C19" s="18">
        <v>7052983</v>
      </c>
      <c r="F19" s="13"/>
      <c r="G19" s="13"/>
    </row>
    <row r="20" spans="1:7" x14ac:dyDescent="0.25">
      <c r="B20" s="5" t="s">
        <v>13</v>
      </c>
      <c r="C20" s="18">
        <v>6279712</v>
      </c>
      <c r="F20" s="7" t="s">
        <v>29</v>
      </c>
      <c r="G20" s="8">
        <f>C28+G15</f>
        <v>545010140</v>
      </c>
    </row>
    <row r="21" spans="1:7" x14ac:dyDescent="0.25">
      <c r="B21" s="5" t="s">
        <v>14</v>
      </c>
      <c r="C21" s="18">
        <v>5003393</v>
      </c>
      <c r="F21" s="13"/>
      <c r="G21" s="13"/>
    </row>
    <row r="22" spans="1:7" x14ac:dyDescent="0.25">
      <c r="B22" s="5" t="s">
        <v>15</v>
      </c>
      <c r="C22" s="18">
        <v>3615086</v>
      </c>
      <c r="F22" s="13"/>
      <c r="G22" s="13"/>
    </row>
    <row r="23" spans="1:7" x14ac:dyDescent="0.25">
      <c r="B23" s="5" t="s">
        <v>16</v>
      </c>
      <c r="C23" s="18">
        <v>4158783</v>
      </c>
      <c r="F23" s="13"/>
      <c r="G23" s="13"/>
    </row>
    <row r="24" spans="1:7" x14ac:dyDescent="0.25">
      <c r="B24" s="5" t="s">
        <v>17</v>
      </c>
      <c r="C24" s="18">
        <v>3467397</v>
      </c>
      <c r="F24" s="13"/>
      <c r="G24" s="13"/>
    </row>
    <row r="25" spans="1:7" x14ac:dyDescent="0.25">
      <c r="B25" s="5" t="s">
        <v>18</v>
      </c>
      <c r="C25" s="18">
        <v>1267689</v>
      </c>
      <c r="F25" s="13"/>
      <c r="G25" s="13"/>
    </row>
    <row r="26" spans="1:7" x14ac:dyDescent="0.25">
      <c r="B26" s="5" t="s">
        <v>19</v>
      </c>
      <c r="C26" s="18">
        <v>225584</v>
      </c>
      <c r="F26" s="13"/>
      <c r="G26" s="13"/>
    </row>
    <row r="27" spans="1:7" x14ac:dyDescent="0.25">
      <c r="B27" s="6" t="s">
        <v>20</v>
      </c>
      <c r="C27" s="18">
        <v>205354</v>
      </c>
      <c r="F27" s="13"/>
      <c r="G27" s="13"/>
    </row>
    <row r="28" spans="1:7" x14ac:dyDescent="0.25">
      <c r="B28" s="7" t="s">
        <v>22</v>
      </c>
      <c r="C28" s="8">
        <f>SUM(C5:C27)</f>
        <v>461857771</v>
      </c>
      <c r="F28" s="14"/>
      <c r="G28" s="14"/>
    </row>
    <row r="29" spans="1:7" x14ac:dyDescent="0.25">
      <c r="F29" s="15"/>
      <c r="G29" s="15"/>
    </row>
    <row r="30" spans="1:7" x14ac:dyDescent="0.25">
      <c r="F30" s="15"/>
      <c r="G30" s="15"/>
    </row>
    <row r="31" spans="1:7" x14ac:dyDescent="0.25">
      <c r="A31" t="s">
        <v>21</v>
      </c>
      <c r="F31" s="13"/>
      <c r="G31" s="13"/>
    </row>
    <row r="32" spans="1:7" x14ac:dyDescent="0.25">
      <c r="A32" t="s">
        <v>72</v>
      </c>
      <c r="F32" s="15"/>
      <c r="G32" s="15"/>
    </row>
    <row r="33" spans="1:7" x14ac:dyDescent="0.25">
      <c r="A33" s="27" t="s">
        <v>70</v>
      </c>
      <c r="F33" s="15"/>
      <c r="G33" s="15"/>
    </row>
    <row r="34" spans="1:7" x14ac:dyDescent="0.25">
      <c r="A34" t="s">
        <v>71</v>
      </c>
      <c r="F34" s="15"/>
      <c r="G34" s="15"/>
    </row>
  </sheetData>
  <mergeCells count="1">
    <mergeCell ref="A1:F1"/>
  </mergeCells>
  <hyperlinks>
    <hyperlink ref="A33" r:id="rId1" xr:uid="{ABB30C7E-A488-4E79-B538-5E8CC4138E92}"/>
  </hyperlinks>
  <pageMargins left="0.7" right="0.7" top="0.75" bottom="0.75" header="0.3" footer="0.3"/>
  <pageSetup orientation="portrait" verticalDpi="0" r:id="rId2"/>
  <cellWatches>
    <cellWatch r="H6"/>
    <cellWatch r="I7"/>
  </cellWatch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sqref="A1:C1"/>
    </sheetView>
  </sheetViews>
  <sheetFormatPr baseColWidth="10" defaultRowHeight="15" x14ac:dyDescent="0.25"/>
  <cols>
    <col min="1" max="1" width="25.5703125" customWidth="1"/>
    <col min="2" max="2" width="18.85546875" customWidth="1"/>
    <col min="3" max="3" width="18.7109375" customWidth="1"/>
    <col min="6" max="6" width="21.5703125" customWidth="1"/>
    <col min="7" max="7" width="4.5703125" customWidth="1"/>
  </cols>
  <sheetData>
    <row r="1" spans="1:8" ht="54" customHeight="1" x14ac:dyDescent="0.35">
      <c r="A1" s="31" t="s">
        <v>55</v>
      </c>
      <c r="B1" s="31"/>
      <c r="C1" s="31"/>
    </row>
    <row r="3" spans="1:8" ht="30" x14ac:dyDescent="0.25">
      <c r="A3" s="28" t="s">
        <v>73</v>
      </c>
      <c r="B3" s="28" t="s">
        <v>74</v>
      </c>
      <c r="C3" s="29" t="s">
        <v>75</v>
      </c>
    </row>
    <row r="4" spans="1:8" ht="18" x14ac:dyDescent="0.25">
      <c r="A4" s="5" t="s">
        <v>30</v>
      </c>
      <c r="B4" s="18">
        <v>1034465</v>
      </c>
      <c r="C4" s="17">
        <v>0.52669999999999995</v>
      </c>
      <c r="E4" s="3" t="s">
        <v>47</v>
      </c>
      <c r="F4" s="18">
        <f>(B4*1)/C4</f>
        <v>1964049.7436871086</v>
      </c>
      <c r="H4" t="s">
        <v>54</v>
      </c>
    </row>
    <row r="5" spans="1:8" ht="18" x14ac:dyDescent="0.25">
      <c r="A5" s="5" t="s">
        <v>31</v>
      </c>
      <c r="B5" s="18">
        <v>15359066</v>
      </c>
      <c r="C5" s="17">
        <v>0.42530000000000001</v>
      </c>
      <c r="E5" s="3"/>
    </row>
    <row r="6" spans="1:8" ht="18" x14ac:dyDescent="0.25">
      <c r="A6" s="5" t="s">
        <v>32</v>
      </c>
      <c r="B6" s="18">
        <v>11294877</v>
      </c>
      <c r="C6" s="17">
        <v>0.40360000000000001</v>
      </c>
      <c r="E6" s="3" t="s">
        <v>48</v>
      </c>
      <c r="F6" s="18">
        <f>SUM(B4:B21)</f>
        <v>48570698</v>
      </c>
      <c r="H6" t="s">
        <v>54</v>
      </c>
    </row>
    <row r="7" spans="1:8" ht="18" x14ac:dyDescent="0.25">
      <c r="A7" s="5" t="s">
        <v>33</v>
      </c>
      <c r="B7" s="18">
        <v>2166908</v>
      </c>
      <c r="C7" s="17">
        <v>0.3175</v>
      </c>
      <c r="E7" s="3"/>
    </row>
    <row r="8" spans="1:8" ht="18" x14ac:dyDescent="0.25">
      <c r="A8" s="5" t="s">
        <v>34</v>
      </c>
      <c r="B8" s="18">
        <v>790034</v>
      </c>
      <c r="C8" s="17">
        <v>0.27829999999999999</v>
      </c>
      <c r="E8" s="3" t="s">
        <v>49</v>
      </c>
      <c r="F8" s="18">
        <f>B10+B16+B4</f>
        <v>2317669</v>
      </c>
      <c r="H8" t="s">
        <v>54</v>
      </c>
    </row>
    <row r="9" spans="1:8" ht="18" x14ac:dyDescent="0.25">
      <c r="A9" s="5" t="s">
        <v>35</v>
      </c>
      <c r="B9" s="18">
        <v>5370486</v>
      </c>
      <c r="C9" s="17">
        <v>0.25219999999999998</v>
      </c>
      <c r="E9" s="3"/>
    </row>
    <row r="10" spans="1:8" ht="18" x14ac:dyDescent="0.25">
      <c r="A10" s="5" t="s">
        <v>36</v>
      </c>
      <c r="B10" s="18">
        <v>1135109</v>
      </c>
      <c r="C10" s="17">
        <v>0.21190000000000001</v>
      </c>
      <c r="E10" s="3" t="s">
        <v>50</v>
      </c>
      <c r="F10" s="18" t="e">
        <f>B13+A11</f>
        <v>#VALUE!</v>
      </c>
      <c r="H10" t="s">
        <v>54</v>
      </c>
    </row>
    <row r="11" spans="1:8" ht="18" x14ac:dyDescent="0.25">
      <c r="A11" s="5" t="s">
        <v>37</v>
      </c>
      <c r="B11" s="18">
        <v>3672791</v>
      </c>
      <c r="C11" s="17">
        <v>0.186</v>
      </c>
      <c r="E11" s="3"/>
    </row>
    <row r="12" spans="1:8" ht="18" x14ac:dyDescent="0.25">
      <c r="A12" s="5" t="s">
        <v>38</v>
      </c>
      <c r="B12" s="18">
        <v>1869722</v>
      </c>
      <c r="C12" s="17">
        <v>0.19350000000000001</v>
      </c>
      <c r="E12" s="3" t="s">
        <v>51</v>
      </c>
      <c r="F12" s="18" t="str">
        <f>IF(A5="California","Es California","No es California")</f>
        <v>Es California</v>
      </c>
      <c r="H12" t="s">
        <v>54</v>
      </c>
    </row>
    <row r="13" spans="1:8" ht="18" x14ac:dyDescent="0.25">
      <c r="A13" s="5" t="s">
        <v>39</v>
      </c>
      <c r="B13" s="18">
        <v>2152974</v>
      </c>
      <c r="C13" s="17">
        <v>0.1671</v>
      </c>
    </row>
    <row r="14" spans="1:8" ht="18" x14ac:dyDescent="0.25">
      <c r="A14" s="5" t="s">
        <v>40</v>
      </c>
      <c r="B14" s="18">
        <v>398760</v>
      </c>
      <c r="C14" s="17">
        <v>0.13550000000000001</v>
      </c>
      <c r="E14" s="3" t="s">
        <v>52</v>
      </c>
      <c r="F14" s="19">
        <f>COUNTIF(A15:A21,"Nevada")</f>
        <v>0</v>
      </c>
      <c r="H14" t="s">
        <v>54</v>
      </c>
    </row>
    <row r="15" spans="1:8" ht="18" x14ac:dyDescent="0.25">
      <c r="A15" s="5" t="s">
        <v>41</v>
      </c>
      <c r="B15" s="18">
        <v>541152</v>
      </c>
      <c r="C15" s="17">
        <v>0.15049999999999999</v>
      </c>
    </row>
    <row r="16" spans="1:8" ht="18" x14ac:dyDescent="0.25">
      <c r="A16" s="5" t="s">
        <v>42</v>
      </c>
      <c r="B16" s="18">
        <v>148095</v>
      </c>
      <c r="C16" s="17">
        <v>0.1404</v>
      </c>
      <c r="E16" s="3" t="s">
        <v>53</v>
      </c>
      <c r="F16" s="19">
        <f>COUNTIF(C4:C21,F20)</f>
        <v>1</v>
      </c>
      <c r="H16" t="s">
        <v>54</v>
      </c>
    </row>
    <row r="17" spans="1:6" ht="18" x14ac:dyDescent="0.25">
      <c r="A17" s="5" t="s">
        <v>43</v>
      </c>
      <c r="B17" s="18">
        <v>520145</v>
      </c>
      <c r="C17" s="17">
        <v>0.14510000000000001</v>
      </c>
    </row>
    <row r="18" spans="1:6" ht="18" x14ac:dyDescent="0.25">
      <c r="A18" s="5" t="s">
        <v>44</v>
      </c>
      <c r="B18" s="18">
        <v>196502</v>
      </c>
      <c r="C18" s="17">
        <v>0.1202</v>
      </c>
    </row>
    <row r="19" spans="1:6" ht="18" x14ac:dyDescent="0.25">
      <c r="A19" s="5" t="s">
        <v>45</v>
      </c>
      <c r="B19" s="18">
        <v>858779</v>
      </c>
      <c r="C19" s="17">
        <v>0.1216</v>
      </c>
    </row>
    <row r="20" spans="1:6" ht="18" x14ac:dyDescent="0.25">
      <c r="A20" s="5" t="s">
        <v>46</v>
      </c>
      <c r="B20" s="18">
        <v>329627</v>
      </c>
      <c r="C20" s="17">
        <v>0.1135</v>
      </c>
      <c r="F20" s="11">
        <v>0.21190000000000001</v>
      </c>
    </row>
    <row r="21" spans="1:6" ht="18" x14ac:dyDescent="0.25">
      <c r="A21" s="5" t="s">
        <v>56</v>
      </c>
      <c r="B21" s="18">
        <v>731206</v>
      </c>
      <c r="C21" s="17">
        <v>0.1084</v>
      </c>
    </row>
    <row r="22" spans="1:6" x14ac:dyDescent="0.25">
      <c r="B22" s="22"/>
    </row>
    <row r="23" spans="1:6" x14ac:dyDescent="0.25">
      <c r="A23" s="23" t="s">
        <v>57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Rasso</dc:creator>
  <cp:lastModifiedBy>HP01</cp:lastModifiedBy>
  <dcterms:created xsi:type="dcterms:W3CDTF">2011-08-02T14:33:27Z</dcterms:created>
  <dcterms:modified xsi:type="dcterms:W3CDTF">2020-07-26T20:27:28Z</dcterms:modified>
</cp:coreProperties>
</file>